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4000" windowHeight="10935" activeTab="1"/>
  </bookViews>
  <sheets>
    <sheet name="Planilha1" sheetId="1" r:id="rId1"/>
    <sheet name="Planilha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/>
  <c r="A18"/>
  <c r="A16"/>
  <c r="D10"/>
  <c r="D11" s="1"/>
  <c r="D15"/>
  <c r="E15" s="1"/>
  <c r="F15" s="1"/>
  <c r="D16"/>
  <c r="B17"/>
  <c r="B16"/>
  <c r="E9"/>
  <c r="F9" s="1"/>
  <c r="D17" l="1"/>
  <c r="E11"/>
  <c r="F11" s="1"/>
  <c r="D18"/>
  <c r="E18" s="1"/>
  <c r="F18" s="1"/>
  <c r="E8"/>
  <c r="F8" s="1"/>
  <c r="E10"/>
  <c r="F10" s="1"/>
  <c r="E17"/>
  <c r="F17" s="1"/>
  <c r="E16"/>
  <c r="F16" s="1"/>
  <c r="C25" s="1"/>
  <c r="D44" i="1"/>
  <c r="D40"/>
  <c r="C40"/>
  <c r="E32"/>
  <c r="F32" s="1"/>
  <c r="C44" s="1"/>
  <c r="B31"/>
  <c r="E31" s="1"/>
  <c r="F31" s="1"/>
  <c r="E30"/>
  <c r="F30" s="1"/>
  <c r="B40" s="1"/>
  <c r="E40" s="1"/>
  <c r="E21"/>
  <c r="E17"/>
  <c r="D21"/>
  <c r="D17"/>
  <c r="F9"/>
  <c r="F8"/>
  <c r="F7"/>
  <c r="E9"/>
  <c r="E8"/>
  <c r="E7"/>
  <c r="B8"/>
  <c r="C33" i="2" l="1"/>
  <c r="B29"/>
  <c r="B33"/>
  <c r="C29"/>
  <c r="B25"/>
  <c r="D25" s="1"/>
  <c r="E25" s="1"/>
  <c r="B44" i="1"/>
  <c r="E44"/>
  <c r="D33" i="2" l="1"/>
  <c r="E33" s="1"/>
  <c r="D29"/>
  <c r="E29" s="1"/>
</calcChain>
</file>

<file path=xl/comments1.xml><?xml version="1.0" encoding="utf-8"?>
<comments xmlns="http://schemas.openxmlformats.org/spreadsheetml/2006/main">
  <authors>
    <author>igor1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Nome do concorrente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 xml:space="preserve">Inserir KW concorrente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Inserir Kw/h de sua cidade.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 xml:space="preserve">Nome do concorrete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 xml:space="preserve">Inserir KW concorrente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 xml:space="preserve">Nome do concorrete
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 xml:space="preserve">Inserir KW concorrente
</t>
        </r>
      </text>
    </comment>
  </commentList>
</comments>
</file>

<file path=xl/sharedStrings.xml><?xml version="1.0" encoding="utf-8"?>
<sst xmlns="http://schemas.openxmlformats.org/spreadsheetml/2006/main" count="123" uniqueCount="36">
  <si>
    <t>Forno - 94 x 65</t>
  </si>
  <si>
    <t>Marcas do Mercado</t>
  </si>
  <si>
    <t>Capital</t>
  </si>
  <si>
    <t>Pratica</t>
  </si>
  <si>
    <t>Metalmaq</t>
  </si>
  <si>
    <t>03 bocas</t>
  </si>
  <si>
    <t>Tempo Uso (horas)</t>
  </si>
  <si>
    <t xml:space="preserve">Tarifa energética </t>
  </si>
  <si>
    <t xml:space="preserve">Potencia </t>
  </si>
  <si>
    <t>Kw</t>
  </si>
  <si>
    <t>Horas</t>
  </si>
  <si>
    <t>Kw/h</t>
  </si>
  <si>
    <t xml:space="preserve">Consumo </t>
  </si>
  <si>
    <t>1 Dia</t>
  </si>
  <si>
    <t>30 Dias</t>
  </si>
  <si>
    <t>Calculo de Retorno</t>
  </si>
  <si>
    <t>Investimento</t>
  </si>
  <si>
    <t>Forno</t>
  </si>
  <si>
    <t>Economia em Reais</t>
  </si>
  <si>
    <t>Custo Forno</t>
  </si>
  <si>
    <t>Retorno em meses</t>
  </si>
  <si>
    <t>Após 1 Hora</t>
  </si>
  <si>
    <t>Cenário Partida</t>
  </si>
  <si>
    <t>Simulação de Consumo</t>
  </si>
  <si>
    <t>Primeira hora</t>
  </si>
  <si>
    <t>Após Primeira Hora</t>
  </si>
  <si>
    <t>CAPITAL</t>
  </si>
  <si>
    <t>Concorrente 1</t>
  </si>
  <si>
    <t>Concorrente 2</t>
  </si>
  <si>
    <t>Concorrente 3</t>
  </si>
  <si>
    <t xml:space="preserve">Potência </t>
  </si>
  <si>
    <t>Simulação de Consumo modelo status - 94x65x12 (L x P x H) Medida interna da câmara</t>
  </si>
  <si>
    <t xml:space="preserve"> 03 Câmaras</t>
  </si>
  <si>
    <t>* OBS: Consideramos a potência máxima declarada por cada concorrente de maior atuação no mercado de fornos</t>
  </si>
  <si>
    <t>Cálculo de Retorno</t>
  </si>
  <si>
    <t>Conclusão : Em média, a distribuidora de energia devolve integralmente o valor pago por um Forno Capital em menos de 12 meses!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</si>
</sst>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color theme="7" tint="0.39997558519241921"/>
      <name val="Calibri"/>
      <family val="2"/>
      <scheme val="minor"/>
    </font>
    <font>
      <b/>
      <sz val="9"/>
      <color indexed="81"/>
      <name val="Tahoma"/>
      <family val="2"/>
    </font>
    <font>
      <b/>
      <u/>
      <sz val="14"/>
      <color theme="1" tint="4.9989318521683403E-2"/>
      <name val="Arial Black"/>
      <family val="2"/>
    </font>
    <font>
      <b/>
      <sz val="14"/>
      <color theme="0"/>
      <name val="Arial Black"/>
      <family val="2"/>
    </font>
    <font>
      <b/>
      <sz val="12"/>
      <color theme="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2" fillId="0" borderId="1" xfId="0" applyFont="1" applyBorder="1"/>
    <xf numFmtId="0" fontId="4" fillId="2" borderId="0" xfId="0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0" xfId="1" applyFont="1" applyBorder="1"/>
    <xf numFmtId="2" fontId="2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44" fontId="0" fillId="0" borderId="8" xfId="1" applyFont="1" applyBorder="1"/>
    <xf numFmtId="4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3" fillId="6" borderId="2" xfId="0" applyFont="1" applyFill="1" applyBorder="1"/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6" fillId="8" borderId="5" xfId="0" applyFont="1" applyFill="1" applyBorder="1"/>
    <xf numFmtId="0" fontId="8" fillId="3" borderId="5" xfId="0" applyFont="1" applyFill="1" applyBorder="1"/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10" borderId="5" xfId="0" applyFont="1" applyFill="1" applyBorder="1"/>
    <xf numFmtId="0" fontId="3" fillId="10" borderId="1" xfId="0" applyFont="1" applyFill="1" applyBorder="1" applyAlignment="1">
      <alignment horizontal="center"/>
    </xf>
    <xf numFmtId="44" fontId="3" fillId="10" borderId="1" xfId="1" applyFont="1" applyFill="1" applyBorder="1"/>
    <xf numFmtId="44" fontId="3" fillId="10" borderId="1" xfId="0" applyNumberFormat="1" applyFont="1" applyFill="1" applyBorder="1"/>
    <xf numFmtId="44" fontId="3" fillId="10" borderId="1" xfId="1" applyFont="1" applyFill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44" fontId="0" fillId="6" borderId="8" xfId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44" fontId="0" fillId="0" borderId="24" xfId="1" applyFont="1" applyBorder="1" applyAlignment="1">
      <alignment horizontal="center"/>
    </xf>
    <xf numFmtId="44" fontId="0" fillId="0" borderId="24" xfId="1" applyFont="1" applyBorder="1"/>
    <xf numFmtId="44" fontId="0" fillId="0" borderId="24" xfId="0" applyNumberFormat="1" applyBorder="1"/>
    <xf numFmtId="0" fontId="0" fillId="0" borderId="25" xfId="0" applyBorder="1"/>
    <xf numFmtId="0" fontId="0" fillId="6" borderId="24" xfId="0" applyFill="1" applyBorder="1" applyAlignment="1">
      <alignment horizontal="center"/>
    </xf>
    <xf numFmtId="44" fontId="0" fillId="6" borderId="24" xfId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1266820</xdr:colOff>
      <xdr:row>25</xdr:row>
      <xdr:rowOff>123825</xdr:rowOff>
    </xdr:from>
    <xdr:to>
      <xdr:col>7</xdr:col>
      <xdr:colOff>123825</xdr:colOff>
      <xdr:row>31</xdr:row>
      <xdr:rowOff>16383</xdr:rowOff>
    </xdr:to>
    <xdr:pic>
      <xdr:nvPicPr>
        <xdr:cNvPr id="3" name="Imagem 2" descr="e79ed0_a9a99df0447541689f85911bfe285683-mv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495" y="5019675"/>
          <a:ext cx="2286005" cy="103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opLeftCell="A19" zoomScaleNormal="100" workbookViewId="0">
      <selection activeCell="A2" sqref="A2:G44"/>
    </sheetView>
  </sheetViews>
  <sheetFormatPr defaultRowHeight="15"/>
  <cols>
    <col min="1" max="1" width="22" customWidth="1"/>
    <col min="2" max="2" width="15.7109375" customWidth="1"/>
    <col min="3" max="3" width="18.42578125" customWidth="1"/>
    <col min="4" max="4" width="18.140625" customWidth="1"/>
    <col min="5" max="5" width="18.42578125" customWidth="1"/>
    <col min="6" max="6" width="15.5703125" customWidth="1"/>
    <col min="7" max="7" width="13.42578125" customWidth="1"/>
    <col min="8" max="8" width="13.7109375" customWidth="1"/>
  </cols>
  <sheetData>
    <row r="2" spans="1:7">
      <c r="A2" s="1" t="s">
        <v>23</v>
      </c>
    </row>
    <row r="3" spans="1:7">
      <c r="A3" s="1" t="s">
        <v>0</v>
      </c>
    </row>
    <row r="4" spans="1:7">
      <c r="A4" s="1" t="s">
        <v>5</v>
      </c>
    </row>
    <row r="5" spans="1:7">
      <c r="A5" s="2" t="s">
        <v>1</v>
      </c>
      <c r="B5" s="3" t="s">
        <v>8</v>
      </c>
      <c r="C5" s="3" t="s">
        <v>6</v>
      </c>
      <c r="D5" s="2" t="s">
        <v>7</v>
      </c>
      <c r="E5" s="3" t="s">
        <v>12</v>
      </c>
      <c r="F5" s="3" t="s">
        <v>12</v>
      </c>
      <c r="G5" s="3" t="s">
        <v>19</v>
      </c>
    </row>
    <row r="6" spans="1:7">
      <c r="A6" s="2"/>
      <c r="B6" s="3" t="s">
        <v>9</v>
      </c>
      <c r="C6" s="3" t="s">
        <v>10</v>
      </c>
      <c r="D6" s="3" t="s">
        <v>11</v>
      </c>
      <c r="E6" s="3" t="s">
        <v>13</v>
      </c>
      <c r="F6" s="3" t="s">
        <v>14</v>
      </c>
      <c r="G6" s="3"/>
    </row>
    <row r="7" spans="1:7">
      <c r="A7" s="2" t="s">
        <v>2</v>
      </c>
      <c r="B7" s="3">
        <v>6.2</v>
      </c>
      <c r="C7" s="3">
        <v>10</v>
      </c>
      <c r="D7" s="3">
        <v>0.8</v>
      </c>
      <c r="E7" s="5">
        <f>B7*C7*D7</f>
        <v>49.6</v>
      </c>
      <c r="F7" s="6">
        <f>E7*30</f>
        <v>1488</v>
      </c>
      <c r="G7" s="4">
        <v>18000</v>
      </c>
    </row>
    <row r="8" spans="1:7">
      <c r="A8" s="2" t="s">
        <v>3</v>
      </c>
      <c r="B8" s="3">
        <f>5.2*3</f>
        <v>15.600000000000001</v>
      </c>
      <c r="C8" s="3">
        <v>10</v>
      </c>
      <c r="D8" s="3">
        <v>0.8</v>
      </c>
      <c r="E8" s="5">
        <f t="shared" ref="E8:E9" si="0">B8*C8*D8</f>
        <v>124.80000000000001</v>
      </c>
      <c r="F8" s="6">
        <f>E8*30</f>
        <v>3744.0000000000005</v>
      </c>
      <c r="G8" s="2"/>
    </row>
    <row r="9" spans="1:7">
      <c r="A9" s="2" t="s">
        <v>4</v>
      </c>
      <c r="B9" s="3">
        <v>13.2</v>
      </c>
      <c r="C9" s="3">
        <v>10</v>
      </c>
      <c r="D9" s="3">
        <v>0.8</v>
      </c>
      <c r="E9" s="5">
        <f t="shared" si="0"/>
        <v>105.60000000000001</v>
      </c>
      <c r="F9" s="6">
        <f>E9*30</f>
        <v>3168.0000000000005</v>
      </c>
      <c r="G9" s="2"/>
    </row>
    <row r="12" spans="1:7">
      <c r="A12" s="11" t="s">
        <v>15</v>
      </c>
      <c r="B12" s="11" t="s">
        <v>16</v>
      </c>
    </row>
    <row r="13" spans="1:7">
      <c r="A13" t="s">
        <v>22</v>
      </c>
    </row>
    <row r="15" spans="1:7">
      <c r="A15" s="2" t="s">
        <v>17</v>
      </c>
      <c r="B15" s="3" t="s">
        <v>2</v>
      </c>
      <c r="C15" s="3" t="s">
        <v>3</v>
      </c>
      <c r="D15" s="2" t="s">
        <v>18</v>
      </c>
      <c r="E15" s="9" t="s">
        <v>20</v>
      </c>
    </row>
    <row r="16" spans="1:7">
      <c r="A16" s="2"/>
      <c r="B16" s="2"/>
      <c r="C16" s="2"/>
      <c r="D16" s="2"/>
      <c r="E16" s="2"/>
    </row>
    <row r="17" spans="1:7">
      <c r="A17" s="2" t="s">
        <v>12</v>
      </c>
      <c r="B17" s="5">
        <v>1488</v>
      </c>
      <c r="C17" s="5">
        <v>3744</v>
      </c>
      <c r="D17" s="6">
        <f>C17-B17</f>
        <v>2256</v>
      </c>
      <c r="E17" s="8">
        <f>G7/D17</f>
        <v>7.9787234042553195</v>
      </c>
    </row>
    <row r="18" spans="1:7">
      <c r="A18" s="2"/>
      <c r="B18" s="5"/>
      <c r="C18" s="5"/>
      <c r="D18" s="6"/>
      <c r="E18" s="7"/>
    </row>
    <row r="19" spans="1:7">
      <c r="A19" s="2" t="s">
        <v>17</v>
      </c>
      <c r="B19" s="3" t="s">
        <v>2</v>
      </c>
      <c r="C19" s="3" t="s">
        <v>4</v>
      </c>
      <c r="D19" s="2" t="s">
        <v>18</v>
      </c>
      <c r="E19" s="9" t="s">
        <v>20</v>
      </c>
    </row>
    <row r="20" spans="1:7">
      <c r="A20" s="2"/>
      <c r="B20" s="2"/>
      <c r="C20" s="2"/>
      <c r="D20" s="2"/>
      <c r="E20" s="2"/>
    </row>
    <row r="21" spans="1:7">
      <c r="A21" s="2" t="s">
        <v>12</v>
      </c>
      <c r="B21" s="5">
        <v>1488</v>
      </c>
      <c r="C21" s="5">
        <v>3168</v>
      </c>
      <c r="D21" s="6">
        <f>C21-B21</f>
        <v>1680</v>
      </c>
      <c r="E21" s="8">
        <f>G7/D21</f>
        <v>10.714285714285714</v>
      </c>
    </row>
    <row r="24" spans="1:7">
      <c r="A24" s="1" t="s">
        <v>23</v>
      </c>
    </row>
    <row r="25" spans="1:7">
      <c r="A25" s="1" t="s">
        <v>0</v>
      </c>
    </row>
    <row r="26" spans="1:7">
      <c r="A26" s="1" t="s">
        <v>5</v>
      </c>
    </row>
    <row r="27" spans="1:7">
      <c r="A27" s="1"/>
    </row>
    <row r="28" spans="1:7">
      <c r="A28" s="2" t="s">
        <v>1</v>
      </c>
      <c r="B28" s="3" t="s">
        <v>8</v>
      </c>
      <c r="C28" s="3" t="s">
        <v>6</v>
      </c>
      <c r="D28" s="2" t="s">
        <v>7</v>
      </c>
      <c r="E28" s="3" t="s">
        <v>12</v>
      </c>
      <c r="F28" s="3" t="s">
        <v>12</v>
      </c>
      <c r="G28" s="3" t="s">
        <v>19</v>
      </c>
    </row>
    <row r="29" spans="1:7">
      <c r="A29" s="10" t="s">
        <v>21</v>
      </c>
      <c r="B29" s="3" t="s">
        <v>9</v>
      </c>
      <c r="C29" s="3" t="s">
        <v>10</v>
      </c>
      <c r="D29" s="3" t="s">
        <v>11</v>
      </c>
      <c r="E29" s="3" t="s">
        <v>13</v>
      </c>
      <c r="F29" s="3" t="s">
        <v>14</v>
      </c>
      <c r="G29" s="3"/>
    </row>
    <row r="30" spans="1:7">
      <c r="A30" s="2" t="s">
        <v>2</v>
      </c>
      <c r="B30" s="3">
        <v>4.5</v>
      </c>
      <c r="C30" s="3">
        <v>9</v>
      </c>
      <c r="D30" s="3">
        <v>0.8</v>
      </c>
      <c r="E30" s="5">
        <f>B30*C30*D30</f>
        <v>32.4</v>
      </c>
      <c r="F30" s="6">
        <f>E30*30</f>
        <v>972</v>
      </c>
      <c r="G30" s="4">
        <v>18000</v>
      </c>
    </row>
    <row r="31" spans="1:7">
      <c r="A31" s="2" t="s">
        <v>3</v>
      </c>
      <c r="B31" s="3">
        <f>5.2*3</f>
        <v>15.600000000000001</v>
      </c>
      <c r="C31" s="3">
        <v>9</v>
      </c>
      <c r="D31" s="3">
        <v>0.8</v>
      </c>
      <c r="E31" s="5">
        <f t="shared" ref="E31:E32" si="1">B31*C31*D31</f>
        <v>112.32000000000001</v>
      </c>
      <c r="F31" s="6">
        <f>E31*30</f>
        <v>3369.6000000000004</v>
      </c>
      <c r="G31" s="2"/>
    </row>
    <row r="32" spans="1:7">
      <c r="A32" s="2" t="s">
        <v>4</v>
      </c>
      <c r="B32" s="3">
        <v>13.2</v>
      </c>
      <c r="C32" s="3">
        <v>9</v>
      </c>
      <c r="D32" s="3">
        <v>0.8</v>
      </c>
      <c r="E32" s="5">
        <f t="shared" si="1"/>
        <v>95.04</v>
      </c>
      <c r="F32" s="6">
        <f>E32*30</f>
        <v>2851.2000000000003</v>
      </c>
      <c r="G32" s="2"/>
    </row>
    <row r="35" spans="1:5">
      <c r="A35" t="s">
        <v>15</v>
      </c>
    </row>
    <row r="36" spans="1:5">
      <c r="A36" t="s">
        <v>16</v>
      </c>
    </row>
    <row r="38" spans="1:5">
      <c r="A38" s="2" t="s">
        <v>17</v>
      </c>
      <c r="B38" s="3" t="s">
        <v>2</v>
      </c>
      <c r="C38" s="3" t="s">
        <v>3</v>
      </c>
      <c r="D38" s="2" t="s">
        <v>18</v>
      </c>
      <c r="E38" s="9" t="s">
        <v>20</v>
      </c>
    </row>
    <row r="39" spans="1:5">
      <c r="A39" s="2"/>
      <c r="B39" s="2"/>
      <c r="C39" s="2"/>
      <c r="D39" s="2"/>
      <c r="E39" s="2"/>
    </row>
    <row r="40" spans="1:5">
      <c r="A40" s="2" t="s">
        <v>12</v>
      </c>
      <c r="B40" s="5">
        <f>F30</f>
        <v>972</v>
      </c>
      <c r="C40" s="5">
        <f>F31</f>
        <v>3369.6000000000004</v>
      </c>
      <c r="D40" s="6">
        <f>C40-B40</f>
        <v>2397.6000000000004</v>
      </c>
      <c r="E40" s="8">
        <f>G30/D40</f>
        <v>7.5075075075075066</v>
      </c>
    </row>
    <row r="41" spans="1:5">
      <c r="A41" s="2"/>
      <c r="B41" s="5"/>
      <c r="C41" s="5"/>
      <c r="D41" s="6"/>
      <c r="E41" s="7"/>
    </row>
    <row r="42" spans="1:5">
      <c r="A42" s="2" t="s">
        <v>17</v>
      </c>
      <c r="B42" s="3" t="s">
        <v>2</v>
      </c>
      <c r="C42" s="3" t="s">
        <v>4</v>
      </c>
      <c r="D42" s="2" t="s">
        <v>18</v>
      </c>
      <c r="E42" s="9" t="s">
        <v>20</v>
      </c>
    </row>
    <row r="43" spans="1:5">
      <c r="A43" s="2"/>
      <c r="B43" s="2"/>
      <c r="C43" s="2"/>
      <c r="D43" s="2"/>
      <c r="E43" s="2"/>
    </row>
    <row r="44" spans="1:5">
      <c r="A44" s="2" t="s">
        <v>12</v>
      </c>
      <c r="B44" s="5">
        <f>F30</f>
        <v>972</v>
      </c>
      <c r="C44" s="5">
        <f>F32</f>
        <v>2851.2000000000003</v>
      </c>
      <c r="D44" s="6">
        <f>C44-B44</f>
        <v>1879.2000000000003</v>
      </c>
      <c r="E44" s="8">
        <f>G30/D44</f>
        <v>9.5785440613026811</v>
      </c>
    </row>
  </sheetData>
  <pageMargins left="0.511811024" right="0.511811024" top="0.78740157499999996" bottom="0.78740157499999996" header="0.31496062000000002" footer="0.31496062000000002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25" sqref="M25"/>
    </sheetView>
  </sheetViews>
  <sheetFormatPr defaultRowHeight="15"/>
  <cols>
    <col min="1" max="1" width="29.85546875" customWidth="1"/>
    <col min="2" max="2" width="23.42578125" customWidth="1"/>
    <col min="3" max="3" width="17.7109375" customWidth="1"/>
    <col min="4" max="4" width="21.42578125" style="1" customWidth="1"/>
    <col min="5" max="5" width="19.140625" customWidth="1"/>
    <col min="6" max="6" width="12.5703125" customWidth="1"/>
    <col min="7" max="7" width="19.7109375" customWidth="1"/>
  </cols>
  <sheetData>
    <row r="1" spans="1:10" ht="20.25" customHeight="1" thickTop="1">
      <c r="A1" s="69" t="s">
        <v>31</v>
      </c>
      <c r="B1" s="70"/>
      <c r="C1" s="70"/>
      <c r="D1" s="70"/>
      <c r="E1" s="70"/>
      <c r="F1" s="70"/>
      <c r="G1" s="71"/>
    </row>
    <row r="2" spans="1:10">
      <c r="A2" s="72" t="s">
        <v>32</v>
      </c>
      <c r="B2" s="73"/>
      <c r="C2" s="73"/>
      <c r="D2" s="73"/>
      <c r="E2" s="73"/>
      <c r="F2" s="73"/>
      <c r="G2" s="74"/>
    </row>
    <row r="3" spans="1:10" ht="15.75" thickBot="1">
      <c r="A3" s="75" t="s">
        <v>33</v>
      </c>
      <c r="B3" s="76"/>
      <c r="C3" s="76"/>
      <c r="D3" s="76"/>
      <c r="E3" s="76"/>
      <c r="F3" s="76"/>
      <c r="G3" s="77"/>
    </row>
    <row r="4" spans="1:10" ht="6.75" customHeight="1" thickTop="1" thickBot="1">
      <c r="A4" s="23"/>
      <c r="B4" s="23"/>
      <c r="C4" s="23"/>
      <c r="D4" s="23"/>
      <c r="E4" s="23"/>
      <c r="F4" s="23"/>
      <c r="G4" s="23"/>
    </row>
    <row r="5" spans="1:10" ht="15.75" thickBot="1">
      <c r="A5" s="23"/>
      <c r="B5" s="23"/>
      <c r="C5" s="23"/>
      <c r="D5" s="32" t="s">
        <v>9</v>
      </c>
      <c r="E5" s="33" t="s">
        <v>10</v>
      </c>
      <c r="F5" s="23"/>
      <c r="G5" s="23"/>
    </row>
    <row r="6" spans="1:10">
      <c r="A6" s="36" t="s">
        <v>1</v>
      </c>
      <c r="B6" s="37" t="s">
        <v>30</v>
      </c>
      <c r="C6" s="37" t="s">
        <v>6</v>
      </c>
      <c r="D6" s="37" t="s">
        <v>7</v>
      </c>
      <c r="E6" s="37" t="s">
        <v>12</v>
      </c>
      <c r="F6" s="37" t="s">
        <v>12</v>
      </c>
      <c r="G6" s="38" t="s">
        <v>19</v>
      </c>
    </row>
    <row r="7" spans="1:10">
      <c r="A7" s="40" t="s">
        <v>24</v>
      </c>
      <c r="B7" s="3" t="s">
        <v>9</v>
      </c>
      <c r="C7" s="3" t="s">
        <v>10</v>
      </c>
      <c r="D7" s="3" t="s">
        <v>11</v>
      </c>
      <c r="E7" s="3" t="s">
        <v>13</v>
      </c>
      <c r="F7" s="3" t="s">
        <v>14</v>
      </c>
      <c r="G7" s="24"/>
    </row>
    <row r="8" spans="1:10">
      <c r="A8" s="46" t="s">
        <v>26</v>
      </c>
      <c r="B8" s="47">
        <v>6.2</v>
      </c>
      <c r="C8" s="47">
        <v>1</v>
      </c>
      <c r="D8" s="50">
        <v>0.9</v>
      </c>
      <c r="E8" s="48">
        <f>B8*C8*D8</f>
        <v>5.58</v>
      </c>
      <c r="F8" s="49">
        <f>E8*30</f>
        <v>167.4</v>
      </c>
      <c r="G8" s="39">
        <v>29990</v>
      </c>
    </row>
    <row r="9" spans="1:10">
      <c r="A9" s="25" t="s">
        <v>27</v>
      </c>
      <c r="B9" s="42">
        <v>15.6</v>
      </c>
      <c r="C9" s="3">
        <v>1</v>
      </c>
      <c r="D9" s="52">
        <v>0.9</v>
      </c>
      <c r="E9" s="5">
        <f t="shared" ref="E9" si="0">B9*C9*D9</f>
        <v>14.04</v>
      </c>
      <c r="F9" s="6">
        <f>E9*30</f>
        <v>421.2</v>
      </c>
      <c r="G9" s="26"/>
    </row>
    <row r="10" spans="1:10">
      <c r="A10" s="55" t="s">
        <v>28</v>
      </c>
      <c r="B10" s="62">
        <v>26.3</v>
      </c>
      <c r="C10" s="57">
        <v>1</v>
      </c>
      <c r="D10" s="63">
        <f>D9</f>
        <v>0.9</v>
      </c>
      <c r="E10" s="59">
        <f>B10*C10*D10</f>
        <v>23.67</v>
      </c>
      <c r="F10" s="60">
        <f>E10*30</f>
        <v>710.1</v>
      </c>
      <c r="G10" s="61"/>
    </row>
    <row r="11" spans="1:10" ht="15.75" thickBot="1">
      <c r="A11" s="27" t="s">
        <v>29</v>
      </c>
      <c r="B11" s="43">
        <v>13.2</v>
      </c>
      <c r="C11" s="28">
        <v>1</v>
      </c>
      <c r="D11" s="53">
        <f>D10</f>
        <v>0.9</v>
      </c>
      <c r="E11" s="29">
        <f t="shared" ref="E11" si="1">B11*C11*D11</f>
        <v>11.879999999999999</v>
      </c>
      <c r="F11" s="30">
        <f>E11*30</f>
        <v>356.4</v>
      </c>
      <c r="G11" s="31"/>
    </row>
    <row r="12" spans="1:10" ht="15.75" thickBot="1">
      <c r="D12" s="64" t="s">
        <v>9</v>
      </c>
      <c r="E12" s="65" t="s">
        <v>10</v>
      </c>
      <c r="J12" s="12"/>
    </row>
    <row r="13" spans="1:10">
      <c r="A13" s="36" t="s">
        <v>1</v>
      </c>
      <c r="B13" s="37" t="s">
        <v>30</v>
      </c>
      <c r="C13" s="37" t="s">
        <v>6</v>
      </c>
      <c r="D13" s="37" t="s">
        <v>7</v>
      </c>
      <c r="E13" s="37" t="s">
        <v>12</v>
      </c>
      <c r="F13" s="37" t="s">
        <v>12</v>
      </c>
      <c r="G13" s="38" t="s">
        <v>19</v>
      </c>
    </row>
    <row r="14" spans="1:10">
      <c r="A14" s="41" t="s">
        <v>25</v>
      </c>
      <c r="B14" s="12"/>
      <c r="C14" s="12"/>
      <c r="D14" s="3" t="s">
        <v>11</v>
      </c>
      <c r="E14" s="3" t="s">
        <v>13</v>
      </c>
      <c r="F14" s="3" t="s">
        <v>14</v>
      </c>
      <c r="G14" s="24"/>
    </row>
    <row r="15" spans="1:10">
      <c r="A15" s="46" t="s">
        <v>26</v>
      </c>
      <c r="B15" s="47">
        <v>4.5</v>
      </c>
      <c r="C15" s="47">
        <v>9</v>
      </c>
      <c r="D15" s="50">
        <f>D8</f>
        <v>0.9</v>
      </c>
      <c r="E15" s="48">
        <f>B15*C15*D15</f>
        <v>36.450000000000003</v>
      </c>
      <c r="F15" s="49">
        <f>E15*30</f>
        <v>1093.5</v>
      </c>
      <c r="G15" s="39">
        <v>29990</v>
      </c>
    </row>
    <row r="16" spans="1:10">
      <c r="A16" s="25" t="str">
        <f>A9</f>
        <v>Concorrente 1</v>
      </c>
      <c r="B16" s="44">
        <f>B9</f>
        <v>15.6</v>
      </c>
      <c r="C16" s="3">
        <v>9</v>
      </c>
      <c r="D16" s="4">
        <f>D9</f>
        <v>0.9</v>
      </c>
      <c r="E16" s="5">
        <f t="shared" ref="E16:E18" si="2">B16*C16*D16</f>
        <v>126.36000000000001</v>
      </c>
      <c r="F16" s="6">
        <f>E16*30</f>
        <v>3790.8</v>
      </c>
      <c r="G16" s="26"/>
    </row>
    <row r="17" spans="1:7">
      <c r="A17" s="25" t="str">
        <f t="shared" ref="A17:A18" si="3">A10</f>
        <v>Concorrente 2</v>
      </c>
      <c r="B17" s="56">
        <f>B10</f>
        <v>26.3</v>
      </c>
      <c r="C17" s="57">
        <v>9</v>
      </c>
      <c r="D17" s="58">
        <f>D10</f>
        <v>0.9</v>
      </c>
      <c r="E17" s="59">
        <f t="shared" si="2"/>
        <v>213.03000000000003</v>
      </c>
      <c r="F17" s="60">
        <f>E17*30</f>
        <v>6390.9000000000005</v>
      </c>
      <c r="G17" s="61"/>
    </row>
    <row r="18" spans="1:7" ht="15.75" thickBot="1">
      <c r="A18" s="27" t="str">
        <f t="shared" si="3"/>
        <v>Concorrente 3</v>
      </c>
      <c r="B18" s="45">
        <v>13.2</v>
      </c>
      <c r="C18" s="28">
        <v>9</v>
      </c>
      <c r="D18" s="51">
        <f>D11</f>
        <v>0.9</v>
      </c>
      <c r="E18" s="29">
        <f t="shared" si="2"/>
        <v>106.92</v>
      </c>
      <c r="F18" s="30">
        <f>E18*30</f>
        <v>3207.6</v>
      </c>
      <c r="G18" s="31"/>
    </row>
    <row r="19" spans="1:7" ht="15.75" thickBot="1"/>
    <row r="20" spans="1:7" ht="20.25" customHeight="1" thickTop="1">
      <c r="A20" s="78" t="s">
        <v>34</v>
      </c>
      <c r="B20" s="79"/>
      <c r="C20" s="79"/>
      <c r="D20" s="79"/>
      <c r="E20" s="79"/>
      <c r="F20" s="79"/>
      <c r="G20" s="80"/>
    </row>
    <row r="21" spans="1:7" ht="18" customHeight="1" thickBot="1">
      <c r="A21" s="81" t="s">
        <v>16</v>
      </c>
      <c r="B21" s="82"/>
      <c r="C21" s="82"/>
      <c r="D21" s="82"/>
      <c r="E21" s="82"/>
      <c r="F21" s="82"/>
      <c r="G21" s="83"/>
    </row>
    <row r="22" spans="1:7" ht="15.75" thickTop="1"/>
    <row r="23" spans="1:7">
      <c r="A23" s="19" t="s">
        <v>17</v>
      </c>
      <c r="B23" s="20" t="s">
        <v>26</v>
      </c>
      <c r="C23" s="21" t="s">
        <v>27</v>
      </c>
      <c r="D23" s="21" t="s">
        <v>18</v>
      </c>
      <c r="E23" s="22" t="s">
        <v>20</v>
      </c>
    </row>
    <row r="24" spans="1:7">
      <c r="A24" s="2"/>
      <c r="B24" s="2"/>
      <c r="C24" s="2"/>
      <c r="D24" s="3"/>
      <c r="E24" s="2"/>
    </row>
    <row r="25" spans="1:7">
      <c r="A25" s="2" t="s">
        <v>12</v>
      </c>
      <c r="B25" s="48">
        <f>F8+F15</f>
        <v>1260.9000000000001</v>
      </c>
      <c r="C25" s="5">
        <f>F9+F16</f>
        <v>4212</v>
      </c>
      <c r="D25" s="34">
        <f>C25-B25</f>
        <v>2951.1</v>
      </c>
      <c r="E25" s="54">
        <f>G15/D25</f>
        <v>10.162312358103758</v>
      </c>
    </row>
    <row r="26" spans="1:7">
      <c r="A26" s="2"/>
      <c r="B26" s="5"/>
      <c r="C26" s="5"/>
      <c r="D26" s="34"/>
      <c r="E26" s="7"/>
    </row>
    <row r="27" spans="1:7">
      <c r="A27" s="19" t="s">
        <v>17</v>
      </c>
      <c r="B27" s="20" t="s">
        <v>26</v>
      </c>
      <c r="C27" s="21" t="s">
        <v>28</v>
      </c>
      <c r="D27" s="21" t="s">
        <v>18</v>
      </c>
      <c r="E27" s="22" t="s">
        <v>20</v>
      </c>
    </row>
    <row r="28" spans="1:7">
      <c r="A28" s="2"/>
      <c r="B28" s="2"/>
      <c r="C28" s="2"/>
      <c r="D28" s="3"/>
      <c r="E28" s="2"/>
    </row>
    <row r="29" spans="1:7">
      <c r="A29" s="2" t="s">
        <v>12</v>
      </c>
      <c r="B29" s="48">
        <f>F8+F15</f>
        <v>1260.9000000000001</v>
      </c>
      <c r="C29" s="5">
        <f>F10+F17</f>
        <v>7101.0000000000009</v>
      </c>
      <c r="D29" s="34">
        <f>C29-B29</f>
        <v>5840.1</v>
      </c>
      <c r="E29" s="54">
        <f>G15/D29</f>
        <v>5.135186041334908</v>
      </c>
    </row>
    <row r="31" spans="1:7">
      <c r="A31" s="19" t="s">
        <v>17</v>
      </c>
      <c r="B31" s="20" t="s">
        <v>26</v>
      </c>
      <c r="C31" s="21" t="s">
        <v>29</v>
      </c>
      <c r="D31" s="21" t="s">
        <v>18</v>
      </c>
      <c r="E31" s="22" t="s">
        <v>20</v>
      </c>
    </row>
    <row r="32" spans="1:7">
      <c r="A32" s="2"/>
      <c r="B32" s="2"/>
      <c r="C32" s="2"/>
      <c r="D32" s="3"/>
      <c r="E32" s="2"/>
    </row>
    <row r="33" spans="1:7">
      <c r="A33" s="2" t="s">
        <v>12</v>
      </c>
      <c r="B33" s="48">
        <f>F8+F15</f>
        <v>1260.9000000000001</v>
      </c>
      <c r="C33" s="5">
        <f>F11+F18</f>
        <v>3564</v>
      </c>
      <c r="D33" s="34">
        <f>C33-B33</f>
        <v>2303.1</v>
      </c>
      <c r="E33" s="54">
        <f>G8/D33</f>
        <v>13.021579610090749</v>
      </c>
    </row>
    <row r="34" spans="1:7" ht="15.75" thickBot="1"/>
    <row r="35" spans="1:7" ht="54" customHeight="1" thickBot="1">
      <c r="A35" s="66" t="s">
        <v>35</v>
      </c>
      <c r="B35" s="67"/>
      <c r="C35" s="67"/>
      <c r="D35" s="67"/>
      <c r="E35" s="67"/>
      <c r="F35" s="67"/>
      <c r="G35" s="68"/>
    </row>
    <row r="36" spans="1:7">
      <c r="A36" s="18"/>
      <c r="B36" s="13"/>
      <c r="C36" s="13"/>
      <c r="D36" s="13"/>
      <c r="E36" s="14"/>
    </row>
    <row r="37" spans="1:7">
      <c r="A37" s="12"/>
      <c r="B37" s="12"/>
      <c r="C37" s="12"/>
      <c r="D37" s="13"/>
      <c r="E37" s="12"/>
    </row>
    <row r="38" spans="1:7">
      <c r="A38" s="12"/>
      <c r="B38" s="15"/>
      <c r="C38" s="15"/>
      <c r="D38" s="35"/>
      <c r="E38" s="16"/>
    </row>
    <row r="39" spans="1:7">
      <c r="A39" s="12"/>
      <c r="B39" s="15"/>
      <c r="C39" s="15"/>
      <c r="D39" s="35"/>
      <c r="E39" s="17"/>
    </row>
    <row r="40" spans="1:7">
      <c r="A40" s="12"/>
      <c r="B40" s="13"/>
      <c r="C40" s="13"/>
      <c r="D40" s="13"/>
      <c r="E40" s="14"/>
    </row>
    <row r="41" spans="1:7">
      <c r="A41" s="12"/>
      <c r="B41" s="12"/>
      <c r="C41" s="12"/>
      <c r="D41" s="13"/>
      <c r="E41" s="12"/>
    </row>
    <row r="42" spans="1:7">
      <c r="A42" s="12"/>
      <c r="B42" s="15"/>
      <c r="C42" s="15"/>
      <c r="D42" s="35"/>
      <c r="E42" s="16"/>
    </row>
  </sheetData>
  <sheetProtection password="F392" sheet="1" formatCells="0" formatColumns="0" formatRows="0" insertColumns="0" insertRows="0" insertHyperlinks="0" deleteColumns="0" deleteRows="0" sort="0" autoFilter="0" pivotTables="0"/>
  <mergeCells count="6">
    <mergeCell ref="A35:G35"/>
    <mergeCell ref="A1:G1"/>
    <mergeCell ref="A2:G2"/>
    <mergeCell ref="A3:G3"/>
    <mergeCell ref="A20:G20"/>
    <mergeCell ref="A21:G21"/>
  </mergeCells>
  <pageMargins left="0.18" right="0.16" top="0.55000000000000004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Tamires Castro</cp:lastModifiedBy>
  <cp:lastPrinted>2017-08-15T15:42:51Z</cp:lastPrinted>
  <dcterms:created xsi:type="dcterms:W3CDTF">2017-07-19T20:34:14Z</dcterms:created>
  <dcterms:modified xsi:type="dcterms:W3CDTF">2017-10-25T15:29:34Z</dcterms:modified>
</cp:coreProperties>
</file>